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4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<sst xmlns="http://schemas.openxmlformats.org/spreadsheetml/2006/main" count="105" uniqueCount="83">
  <si>
    <t>Bee Suit</t>
  </si>
  <si>
    <t>Item</t>
  </si>
  <si>
    <t>Cost</t>
  </si>
  <si>
    <t>Source</t>
  </si>
  <si>
    <t>Kelley</t>
  </si>
  <si>
    <t>Item No.</t>
  </si>
  <si>
    <t>Description</t>
  </si>
  <si>
    <t>Part Number</t>
  </si>
  <si>
    <t>Comments</t>
  </si>
  <si>
    <t>Gloves (cowhide)</t>
  </si>
  <si>
    <t>Smoker</t>
  </si>
  <si>
    <t>Cypres Bottom Board</t>
  </si>
  <si>
    <t>Rossman</t>
  </si>
  <si>
    <t>B34</t>
  </si>
  <si>
    <t>A2C</t>
  </si>
  <si>
    <t>Cypress Deep Supers</t>
  </si>
  <si>
    <t>Total</t>
  </si>
  <si>
    <t>Rqd</t>
  </si>
  <si>
    <t xml:space="preserve">Hive tool </t>
  </si>
  <si>
    <t>Cypress Shallow Supers</t>
  </si>
  <si>
    <t>A8C</t>
  </si>
  <si>
    <t>Pine Inner Cover</t>
  </si>
  <si>
    <t>Telescoping cover</t>
  </si>
  <si>
    <t>Brood (deep) frames</t>
  </si>
  <si>
    <t>Production (Shallow) frames</t>
  </si>
  <si>
    <t>Shallow Foundation</t>
  </si>
  <si>
    <t>Deep Foundation</t>
  </si>
  <si>
    <t>Queen Excluder</t>
  </si>
  <si>
    <t>Frame eylets (box of 1000)</t>
  </si>
  <si>
    <t>Total estimated cost</t>
  </si>
  <si>
    <t>Bees (package)</t>
  </si>
  <si>
    <t>Frame wire 1 roll</t>
  </si>
  <si>
    <t>Bees (split)</t>
  </si>
  <si>
    <t>Estimated equipment Total</t>
  </si>
  <si>
    <t>Estimated cost for bees</t>
  </si>
  <si>
    <t>Estimated yearly medication</t>
  </si>
  <si>
    <t>Helment</t>
  </si>
  <si>
    <r>
      <t xml:space="preserve">Estimated (worse case) cost for a new beekeeper for </t>
    </r>
    <r>
      <rPr>
        <b/>
        <sz val="12"/>
        <color indexed="10"/>
        <rFont val="Arial"/>
        <family val="2"/>
      </rPr>
      <t>2</t>
    </r>
    <r>
      <rPr>
        <b/>
        <sz val="12"/>
        <rFont val="Arial"/>
        <family val="2"/>
      </rPr>
      <t xml:space="preserve"> hives</t>
    </r>
  </si>
  <si>
    <t>M01105</t>
  </si>
  <si>
    <t>Dadant</t>
  </si>
  <si>
    <t>This number is for a medium size suit Check Dadant catalog for othr sizesall  same price.</t>
  </si>
  <si>
    <t>M01137</t>
  </si>
  <si>
    <t xml:space="preserve">M00757 </t>
  </si>
  <si>
    <t>2 tools recommended</t>
  </si>
  <si>
    <t>M009281</t>
  </si>
  <si>
    <t>Large w/shield &amp; finger heat guard</t>
  </si>
  <si>
    <t>M01087W</t>
  </si>
  <si>
    <t>B11101</t>
  </si>
  <si>
    <t xml:space="preserve"> </t>
  </si>
  <si>
    <t xml:space="preserve"> (telecoping) cover.</t>
  </si>
  <si>
    <t>B11101 is for both the inner and outter</t>
  </si>
  <si>
    <t>B75110</t>
  </si>
  <si>
    <t>Price is for 10 frames 40 required.</t>
  </si>
  <si>
    <t>B77110</t>
  </si>
  <si>
    <t>Price is for 10 frames 54 required.</t>
  </si>
  <si>
    <t>F39610</t>
  </si>
  <si>
    <t>Price is for 10 sheets 40 required</t>
  </si>
  <si>
    <t>F35210</t>
  </si>
  <si>
    <t>F35250</t>
  </si>
  <si>
    <t>54 sheets needed - that is broken down into</t>
  </si>
  <si>
    <t>1 box of 10 and one box of 50.</t>
  </si>
  <si>
    <t>B41101</t>
  </si>
  <si>
    <t>M00705</t>
  </si>
  <si>
    <t>M00709</t>
  </si>
  <si>
    <t>Mesh for coolness</t>
  </si>
  <si>
    <t>Wood bound excluder</t>
  </si>
  <si>
    <t>This one roll contains 1000 feet of wire.</t>
  </si>
  <si>
    <t>This box includes 1000 eyelets.</t>
  </si>
  <si>
    <t>Shipping cost not included.</t>
  </si>
  <si>
    <t>Can not ship must be picked up in Alabama.</t>
  </si>
  <si>
    <t>M001261</t>
  </si>
  <si>
    <t>Terramycin &amp; sugar mix (2 lbs)</t>
  </si>
  <si>
    <t>M00162</t>
  </si>
  <si>
    <t>Prices listed are for the equinalent of boxes</t>
  </si>
  <si>
    <t>of 10 items.   Get with other beekeepers and</t>
  </si>
  <si>
    <t>share to save ost.</t>
  </si>
  <si>
    <t>*Apistan (box of 10) (only 4 rqd)</t>
  </si>
  <si>
    <t>*Menthol (box of 10)(only 2 rqd)</t>
  </si>
  <si>
    <t>M001781</t>
  </si>
  <si>
    <t>* Not needed first spring.    There are other medication options.    Investigate before buying medication.</t>
  </si>
  <si>
    <t>Bee siutw zip on veil (round preferred)</t>
  </si>
  <si>
    <t>Prices were adjusted 1/20/2013</t>
  </si>
  <si>
    <t>Each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</si>
</sst>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Arial"/>
      <family val="0"/>
    </font>
    <font>
      <b/>
      <sz val="10"/>
      <color indexed="12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ck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4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wrapText="1"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164" fontId="0" fillId="0" borderId="17" xfId="0" applyNumberFormat="1" applyBorder="1" applyAlignment="1">
      <alignment/>
    </xf>
    <xf numFmtId="0" fontId="0" fillId="0" borderId="18" xfId="0" applyBorder="1" applyAlignment="1">
      <alignment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left"/>
    </xf>
    <xf numFmtId="164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left"/>
    </xf>
    <xf numFmtId="164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/>
    </xf>
    <xf numFmtId="164" fontId="0" fillId="0" borderId="20" xfId="0" applyNumberFormat="1" applyBorder="1" applyAlignment="1">
      <alignment/>
    </xf>
    <xf numFmtId="0" fontId="0" fillId="0" borderId="21" xfId="0" applyBorder="1" applyAlignment="1">
      <alignment wrapText="1"/>
    </xf>
    <xf numFmtId="164" fontId="5" fillId="0" borderId="17" xfId="0" applyNumberFormat="1" applyFont="1" applyBorder="1" applyAlignment="1">
      <alignment/>
    </xf>
    <xf numFmtId="4" fontId="4" fillId="0" borderId="22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164" fontId="0" fillId="0" borderId="24" xfId="0" applyNumberFormat="1" applyBorder="1" applyAlignment="1">
      <alignment/>
    </xf>
    <xf numFmtId="164" fontId="0" fillId="0" borderId="25" xfId="0" applyNumberForma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wrapText="1"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2" fillId="0" borderId="26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 wrapText="1"/>
    </xf>
    <xf numFmtId="4" fontId="0" fillId="0" borderId="3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7.57421875" style="0" customWidth="1"/>
  </cols>
  <sheetData>
    <row r="3" spans="1:3" ht="12">
      <c r="A3" t="s">
        <v>1</v>
      </c>
      <c r="B3" t="s">
        <v>2</v>
      </c>
      <c r="C3" t="s">
        <v>3</v>
      </c>
    </row>
    <row r="4" spans="1:3" ht="12">
      <c r="A4" t="s">
        <v>0</v>
      </c>
      <c r="B4">
        <v>53</v>
      </c>
      <c r="C4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36" sqref="A36"/>
    </sheetView>
  </sheetViews>
  <sheetFormatPr defaultColWidth="9.140625" defaultRowHeight="12.75"/>
  <cols>
    <col min="2" max="2" width="30.421875" style="0" bestFit="1" customWidth="1"/>
    <col min="3" max="3" width="7.140625" style="0" customWidth="1"/>
    <col min="5" max="5" width="11.421875" style="2" bestFit="1" customWidth="1"/>
    <col min="6" max="6" width="11.421875" style="3" customWidth="1"/>
    <col min="7" max="7" width="11.421875" style="1" customWidth="1"/>
    <col min="8" max="8" width="37.57421875" style="5" customWidth="1"/>
    <col min="10" max="10" width="0" style="0" hidden="1" customWidth="1"/>
  </cols>
  <sheetData>
    <row r="1" spans="1:8" ht="12.75" thickTop="1">
      <c r="A1" s="6"/>
      <c r="B1" s="7"/>
      <c r="C1" s="7"/>
      <c r="D1" s="7"/>
      <c r="E1" s="8"/>
      <c r="F1" s="9"/>
      <c r="G1" s="10"/>
      <c r="H1" s="11"/>
    </row>
    <row r="2" spans="1:8" ht="15">
      <c r="A2" s="39" t="s">
        <v>37</v>
      </c>
      <c r="B2" s="40"/>
      <c r="C2" s="40"/>
      <c r="D2" s="40"/>
      <c r="E2" s="40"/>
      <c r="F2" s="40"/>
      <c r="G2" s="40"/>
      <c r="H2" s="41"/>
    </row>
    <row r="3" spans="1:8" ht="12.75" thickBot="1">
      <c r="A3" s="60" t="s">
        <v>81</v>
      </c>
      <c r="B3" s="61"/>
      <c r="C3" s="61"/>
      <c r="D3" s="61"/>
      <c r="E3" s="61"/>
      <c r="F3" s="61"/>
      <c r="G3" s="61"/>
      <c r="H3" s="62"/>
    </row>
    <row r="4" spans="1:8" ht="12.75" thickBot="1">
      <c r="A4" s="63" t="s">
        <v>5</v>
      </c>
      <c r="B4" s="64" t="s">
        <v>6</v>
      </c>
      <c r="C4" s="64" t="s">
        <v>17</v>
      </c>
      <c r="D4" s="64" t="s">
        <v>3</v>
      </c>
      <c r="E4" s="64" t="s">
        <v>7</v>
      </c>
      <c r="F4" s="67" t="s">
        <v>82</v>
      </c>
      <c r="G4" s="65" t="s">
        <v>16</v>
      </c>
      <c r="H4" s="66" t="s">
        <v>8</v>
      </c>
    </row>
    <row r="5" spans="1:8" ht="25.5" thickTop="1">
      <c r="A5" s="13">
        <v>1</v>
      </c>
      <c r="B5" s="59" t="s">
        <v>80</v>
      </c>
      <c r="C5" s="14">
        <v>1</v>
      </c>
      <c r="D5" s="14" t="s">
        <v>39</v>
      </c>
      <c r="E5" s="15" t="s">
        <v>38</v>
      </c>
      <c r="F5" s="16">
        <v>63.95</v>
      </c>
      <c r="G5" s="16">
        <v>63.95</v>
      </c>
      <c r="H5" s="17" t="s">
        <v>40</v>
      </c>
    </row>
    <row r="6" spans="1:8" ht="24.75">
      <c r="A6" s="18">
        <f aca="true" t="shared" si="0" ref="A6:A22">A5+1</f>
        <v>2</v>
      </c>
      <c r="B6" s="19" t="s">
        <v>9</v>
      </c>
      <c r="C6" s="19">
        <v>1</v>
      </c>
      <c r="D6" s="19" t="s">
        <v>39</v>
      </c>
      <c r="E6" s="20" t="s">
        <v>41</v>
      </c>
      <c r="F6" s="21">
        <v>17.95</v>
      </c>
      <c r="G6" s="21">
        <f aca="true" t="shared" si="1" ref="G6:G22">F6*C6</f>
        <v>17.95</v>
      </c>
      <c r="H6" s="22" t="s">
        <v>40</v>
      </c>
    </row>
    <row r="7" spans="1:8" ht="12">
      <c r="A7" s="18">
        <f t="shared" si="0"/>
        <v>3</v>
      </c>
      <c r="B7" s="19" t="s">
        <v>18</v>
      </c>
      <c r="C7" s="19">
        <v>2</v>
      </c>
      <c r="D7" s="19" t="s">
        <v>39</v>
      </c>
      <c r="E7" s="20" t="s">
        <v>42</v>
      </c>
      <c r="F7" s="21">
        <v>6.95</v>
      </c>
      <c r="G7" s="21">
        <f t="shared" si="1"/>
        <v>13.9</v>
      </c>
      <c r="H7" s="22" t="s">
        <v>43</v>
      </c>
    </row>
    <row r="8" spans="1:8" ht="12">
      <c r="A8" s="18">
        <f t="shared" si="0"/>
        <v>4</v>
      </c>
      <c r="B8" s="19" t="s">
        <v>10</v>
      </c>
      <c r="C8" s="19">
        <v>1</v>
      </c>
      <c r="D8" s="19" t="s">
        <v>39</v>
      </c>
      <c r="E8" s="20" t="s">
        <v>44</v>
      </c>
      <c r="F8" s="21">
        <v>40.95</v>
      </c>
      <c r="G8" s="21">
        <f t="shared" si="1"/>
        <v>40.95</v>
      </c>
      <c r="H8" s="22" t="s">
        <v>45</v>
      </c>
    </row>
    <row r="9" spans="1:8" ht="12">
      <c r="A9" s="18">
        <f t="shared" si="0"/>
        <v>5</v>
      </c>
      <c r="B9" s="19" t="s">
        <v>36</v>
      </c>
      <c r="C9" s="19">
        <v>1</v>
      </c>
      <c r="D9" s="19" t="s">
        <v>39</v>
      </c>
      <c r="E9" s="20" t="s">
        <v>46</v>
      </c>
      <c r="F9" s="21">
        <v>16.95</v>
      </c>
      <c r="G9" s="21">
        <f t="shared" si="1"/>
        <v>16.95</v>
      </c>
      <c r="H9" s="47" t="s">
        <v>64</v>
      </c>
    </row>
    <row r="10" spans="1:8" ht="12">
      <c r="A10" s="18">
        <f t="shared" si="0"/>
        <v>6</v>
      </c>
      <c r="B10" s="19" t="s">
        <v>11</v>
      </c>
      <c r="C10" s="19">
        <v>2</v>
      </c>
      <c r="D10" s="19" t="s">
        <v>12</v>
      </c>
      <c r="E10" s="20" t="s">
        <v>13</v>
      </c>
      <c r="F10" s="21">
        <v>8</v>
      </c>
      <c r="G10" s="21">
        <f t="shared" si="1"/>
        <v>16</v>
      </c>
      <c r="H10" s="22"/>
    </row>
    <row r="11" spans="1:8" ht="12">
      <c r="A11" s="18">
        <f t="shared" si="0"/>
        <v>7</v>
      </c>
      <c r="B11" s="19" t="s">
        <v>15</v>
      </c>
      <c r="C11" s="19">
        <v>4</v>
      </c>
      <c r="D11" s="19" t="s">
        <v>12</v>
      </c>
      <c r="E11" s="20" t="s">
        <v>14</v>
      </c>
      <c r="F11" s="21">
        <v>11.36</v>
      </c>
      <c r="G11" s="21">
        <f t="shared" si="1"/>
        <v>45.44</v>
      </c>
      <c r="H11" s="22"/>
    </row>
    <row r="12" spans="1:8" ht="12">
      <c r="A12" s="18">
        <f t="shared" si="0"/>
        <v>8</v>
      </c>
      <c r="B12" s="19" t="s">
        <v>19</v>
      </c>
      <c r="C12" s="19">
        <v>6</v>
      </c>
      <c r="D12" s="19" t="s">
        <v>12</v>
      </c>
      <c r="E12" s="20" t="s">
        <v>20</v>
      </c>
      <c r="F12" s="21">
        <v>6.54</v>
      </c>
      <c r="G12" s="21">
        <f t="shared" si="1"/>
        <v>39.24</v>
      </c>
      <c r="H12" s="22"/>
    </row>
    <row r="13" spans="1:8" ht="12">
      <c r="A13" s="18">
        <f t="shared" si="0"/>
        <v>9</v>
      </c>
      <c r="B13" s="19" t="s">
        <v>21</v>
      </c>
      <c r="C13" s="19">
        <v>2</v>
      </c>
      <c r="D13" s="19" t="s">
        <v>39</v>
      </c>
      <c r="E13" s="20" t="s">
        <v>47</v>
      </c>
      <c r="F13" s="21">
        <v>23.5</v>
      </c>
      <c r="G13" s="42">
        <f t="shared" si="1"/>
        <v>47</v>
      </c>
      <c r="H13" s="44" t="s">
        <v>50</v>
      </c>
    </row>
    <row r="14" spans="1:8" ht="12">
      <c r="A14" s="18">
        <f t="shared" si="0"/>
        <v>10</v>
      </c>
      <c r="B14" s="19" t="s">
        <v>22</v>
      </c>
      <c r="C14" s="19">
        <v>2</v>
      </c>
      <c r="D14" s="19" t="s">
        <v>39</v>
      </c>
      <c r="E14" s="20" t="s">
        <v>47</v>
      </c>
      <c r="F14" s="21" t="s">
        <v>48</v>
      </c>
      <c r="G14" s="43" t="s">
        <v>48</v>
      </c>
      <c r="H14" s="45" t="s">
        <v>49</v>
      </c>
    </row>
    <row r="15" spans="1:8" ht="12">
      <c r="A15" s="18">
        <f t="shared" si="0"/>
        <v>11</v>
      </c>
      <c r="B15" s="19" t="s">
        <v>23</v>
      </c>
      <c r="C15" s="19">
        <v>40</v>
      </c>
      <c r="D15" s="19" t="s">
        <v>39</v>
      </c>
      <c r="E15" s="46" t="s">
        <v>51</v>
      </c>
      <c r="F15" s="21">
        <v>9.95</v>
      </c>
      <c r="G15" s="21">
        <f>F15*4</f>
        <v>39.8</v>
      </c>
      <c r="H15" s="47" t="s">
        <v>52</v>
      </c>
    </row>
    <row r="16" spans="1:8" ht="12">
      <c r="A16" s="18">
        <f t="shared" si="0"/>
        <v>12</v>
      </c>
      <c r="B16" s="19" t="s">
        <v>24</v>
      </c>
      <c r="C16" s="19">
        <v>54</v>
      </c>
      <c r="D16" s="19" t="s">
        <v>39</v>
      </c>
      <c r="E16" s="46" t="s">
        <v>53</v>
      </c>
      <c r="F16" s="21">
        <v>11.5</v>
      </c>
      <c r="G16" s="21">
        <f>F16*6</f>
        <v>69</v>
      </c>
      <c r="H16" s="47" t="s">
        <v>54</v>
      </c>
    </row>
    <row r="17" spans="1:8" ht="12">
      <c r="A17" s="18">
        <f t="shared" si="0"/>
        <v>13</v>
      </c>
      <c r="B17" s="19" t="s">
        <v>26</v>
      </c>
      <c r="C17" s="19">
        <v>40</v>
      </c>
      <c r="D17" s="19" t="s">
        <v>39</v>
      </c>
      <c r="E17" s="46" t="s">
        <v>55</v>
      </c>
      <c r="F17" s="21">
        <v>11.95</v>
      </c>
      <c r="G17" s="21">
        <f>F17*4</f>
        <v>47.8</v>
      </c>
      <c r="H17" s="47" t="s">
        <v>56</v>
      </c>
    </row>
    <row r="18" spans="1:8" ht="12">
      <c r="A18" s="48">
        <f t="shared" si="0"/>
        <v>14</v>
      </c>
      <c r="B18" s="49" t="s">
        <v>25</v>
      </c>
      <c r="C18" s="49">
        <v>54</v>
      </c>
      <c r="D18" s="49" t="s">
        <v>39</v>
      </c>
      <c r="E18" s="52" t="s">
        <v>57</v>
      </c>
      <c r="F18" s="42">
        <v>6.45</v>
      </c>
      <c r="G18" s="42">
        <f>F18*1</f>
        <v>6.45</v>
      </c>
      <c r="H18" s="44" t="s">
        <v>59</v>
      </c>
    </row>
    <row r="19" spans="1:8" ht="12">
      <c r="A19" s="50"/>
      <c r="B19" s="51"/>
      <c r="C19" s="51"/>
      <c r="D19" s="51"/>
      <c r="E19" s="53" t="s">
        <v>58</v>
      </c>
      <c r="F19" s="43">
        <v>27.5</v>
      </c>
      <c r="G19" s="43">
        <f>F19*1</f>
        <v>27.5</v>
      </c>
      <c r="H19" s="45" t="s">
        <v>60</v>
      </c>
    </row>
    <row r="20" spans="1:8" ht="12">
      <c r="A20" s="18">
        <f>A18+1</f>
        <v>15</v>
      </c>
      <c r="B20" s="19" t="s">
        <v>27</v>
      </c>
      <c r="C20" s="19">
        <v>2</v>
      </c>
      <c r="D20" s="19" t="s">
        <v>39</v>
      </c>
      <c r="E20" s="46" t="s">
        <v>61</v>
      </c>
      <c r="F20" s="21">
        <v>13.5</v>
      </c>
      <c r="G20" s="21">
        <f>F20+C20</f>
        <v>15.5</v>
      </c>
      <c r="H20" s="47" t="s">
        <v>65</v>
      </c>
    </row>
    <row r="21" spans="1:8" ht="12">
      <c r="A21" s="18">
        <f t="shared" si="0"/>
        <v>16</v>
      </c>
      <c r="B21" s="19" t="s">
        <v>31</v>
      </c>
      <c r="C21" s="19">
        <v>1</v>
      </c>
      <c r="D21" s="19" t="s">
        <v>39</v>
      </c>
      <c r="E21" s="46" t="s">
        <v>62</v>
      </c>
      <c r="F21" s="21">
        <v>4.24</v>
      </c>
      <c r="G21" s="21">
        <f t="shared" si="1"/>
        <v>4.24</v>
      </c>
      <c r="H21" s="47" t="s">
        <v>66</v>
      </c>
    </row>
    <row r="22" spans="1:8" ht="12">
      <c r="A22" s="18">
        <f t="shared" si="0"/>
        <v>17</v>
      </c>
      <c r="B22" s="19" t="s">
        <v>28</v>
      </c>
      <c r="C22" s="19">
        <v>400</v>
      </c>
      <c r="D22" s="19" t="s">
        <v>39</v>
      </c>
      <c r="E22" s="46" t="s">
        <v>63</v>
      </c>
      <c r="F22" s="21">
        <v>4.25</v>
      </c>
      <c r="G22" s="21">
        <f>F22*1</f>
        <v>4.25</v>
      </c>
      <c r="H22" s="47" t="s">
        <v>67</v>
      </c>
    </row>
    <row r="23" spans="1:8" s="4" customFormat="1" ht="12.75">
      <c r="A23" s="23"/>
      <c r="B23" s="24" t="s">
        <v>33</v>
      </c>
      <c r="C23" s="24"/>
      <c r="D23" s="24"/>
      <c r="E23" s="25"/>
      <c r="F23" s="26"/>
      <c r="G23" s="26">
        <f>SUM(G5:G22)</f>
        <v>515.9200000000001</v>
      </c>
      <c r="H23" s="27"/>
    </row>
    <row r="24" spans="1:8" ht="12">
      <c r="A24" s="18"/>
      <c r="B24" s="19"/>
      <c r="C24" s="19"/>
      <c r="D24" s="19"/>
      <c r="E24" s="20"/>
      <c r="F24" s="21"/>
      <c r="G24" s="21"/>
      <c r="H24" s="22"/>
    </row>
    <row r="25" spans="1:8" ht="12">
      <c r="A25" s="18">
        <f>A24+1</f>
        <v>1</v>
      </c>
      <c r="B25" s="19" t="s">
        <v>30</v>
      </c>
      <c r="C25" s="19">
        <v>2</v>
      </c>
      <c r="D25" s="19"/>
      <c r="E25" s="20"/>
      <c r="F25" s="21">
        <v>95</v>
      </c>
      <c r="G25" s="21">
        <f>F25*C25</f>
        <v>190</v>
      </c>
      <c r="H25" s="47" t="s">
        <v>68</v>
      </c>
    </row>
    <row r="26" spans="1:8" ht="12">
      <c r="A26" s="18">
        <f>A25+1</f>
        <v>2</v>
      </c>
      <c r="B26" s="19" t="s">
        <v>32</v>
      </c>
      <c r="C26" s="19">
        <v>2</v>
      </c>
      <c r="D26" s="19"/>
      <c r="E26" s="20"/>
      <c r="F26" s="21">
        <v>100</v>
      </c>
      <c r="G26" s="21">
        <f>F26*C26</f>
        <v>200</v>
      </c>
      <c r="H26" s="47" t="s">
        <v>69</v>
      </c>
    </row>
    <row r="27" spans="1:8" s="4" customFormat="1" ht="12.75">
      <c r="A27" s="23"/>
      <c r="B27" s="24" t="s">
        <v>34</v>
      </c>
      <c r="C27" s="24"/>
      <c r="D27" s="24"/>
      <c r="E27" s="25"/>
      <c r="F27" s="26"/>
      <c r="G27" s="26">
        <v>200</v>
      </c>
      <c r="H27" s="27"/>
    </row>
    <row r="28" spans="1:8" ht="12">
      <c r="A28" s="18"/>
      <c r="B28" s="19"/>
      <c r="C28" s="19"/>
      <c r="D28" s="19"/>
      <c r="E28" s="20"/>
      <c r="F28" s="21"/>
      <c r="G28" s="21"/>
      <c r="H28" s="22"/>
    </row>
    <row r="29" spans="1:8" s="4" customFormat="1" ht="12.75">
      <c r="A29" s="23"/>
      <c r="B29" s="24" t="s">
        <v>29</v>
      </c>
      <c r="C29" s="24"/>
      <c r="D29" s="24"/>
      <c r="E29" s="25"/>
      <c r="F29" s="26"/>
      <c r="G29" s="26">
        <f>G27+G23</f>
        <v>715.9200000000001</v>
      </c>
      <c r="H29" s="27"/>
    </row>
    <row r="30" spans="1:8" ht="12">
      <c r="A30" s="18"/>
      <c r="B30" s="19"/>
      <c r="C30" s="19"/>
      <c r="D30" s="19"/>
      <c r="E30" s="20"/>
      <c r="F30" s="21"/>
      <c r="G30" s="21"/>
      <c r="H30" s="22"/>
    </row>
    <row r="31" spans="1:8" ht="12">
      <c r="A31" s="18">
        <f>A30+1</f>
        <v>1</v>
      </c>
      <c r="B31" s="54" t="s">
        <v>76</v>
      </c>
      <c r="C31" s="19">
        <v>1</v>
      </c>
      <c r="D31" s="54" t="s">
        <v>39</v>
      </c>
      <c r="E31" s="46" t="s">
        <v>70</v>
      </c>
      <c r="F31" s="21">
        <v>25.6</v>
      </c>
      <c r="G31" s="21">
        <f>F31*1</f>
        <v>25.6</v>
      </c>
      <c r="H31" s="55" t="s">
        <v>73</v>
      </c>
    </row>
    <row r="32" spans="1:8" ht="12">
      <c r="A32" s="18">
        <f>A31+1</f>
        <v>2</v>
      </c>
      <c r="B32" s="54" t="s">
        <v>71</v>
      </c>
      <c r="C32" s="19">
        <v>1</v>
      </c>
      <c r="D32" s="54" t="s">
        <v>39</v>
      </c>
      <c r="E32" s="46" t="s">
        <v>72</v>
      </c>
      <c r="F32" s="21">
        <v>9.95</v>
      </c>
      <c r="G32" s="21">
        <f>F32*1</f>
        <v>9.95</v>
      </c>
      <c r="H32" s="56" t="s">
        <v>74</v>
      </c>
    </row>
    <row r="33" spans="1:8" ht="12">
      <c r="A33" s="18">
        <f>A32+1</f>
        <v>3</v>
      </c>
      <c r="B33" s="54" t="s">
        <v>77</v>
      </c>
      <c r="C33" s="19">
        <v>1</v>
      </c>
      <c r="D33" s="54" t="s">
        <v>39</v>
      </c>
      <c r="E33" s="46" t="s">
        <v>78</v>
      </c>
      <c r="F33" s="21">
        <v>26</v>
      </c>
      <c r="G33" s="21">
        <f>F33*1</f>
        <v>26</v>
      </c>
      <c r="H33" s="57" t="s">
        <v>75</v>
      </c>
    </row>
    <row r="34" spans="1:8" s="12" customFormat="1" ht="12.75">
      <c r="A34" s="28"/>
      <c r="B34" s="29" t="s">
        <v>35</v>
      </c>
      <c r="C34" s="29"/>
      <c r="D34" s="29"/>
      <c r="E34" s="30"/>
      <c r="F34" s="38">
        <f>SUM(F31:F33)</f>
        <v>61.55</v>
      </c>
      <c r="G34" s="31">
        <f>SUM(G31:G33)</f>
        <v>61.55</v>
      </c>
      <c r="H34" s="32"/>
    </row>
    <row r="35" spans="1:8" ht="12.75" thickBot="1">
      <c r="A35" s="33"/>
      <c r="B35" s="58" t="s">
        <v>79</v>
      </c>
      <c r="C35" s="34"/>
      <c r="D35" s="34"/>
      <c r="E35" s="35"/>
      <c r="F35" s="36"/>
      <c r="G35" s="36"/>
      <c r="H35" s="37"/>
    </row>
    <row r="36" ht="12.75" thickTop="1"/>
    <row r="38" spans="2:8" ht="12">
      <c r="B38" s="1"/>
      <c r="H38" s="1"/>
    </row>
  </sheetData>
  <sheetProtection/>
  <mergeCells count="2">
    <mergeCell ref="A2:H2"/>
    <mergeCell ref="A3:H3"/>
  </mergeCells>
  <printOptions/>
  <pageMargins left="0.75" right="0.33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Almer's Apiary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Fanning</dc:creator>
  <cp:keywords/>
  <dc:description/>
  <cp:lastModifiedBy>Bob Fanning</cp:lastModifiedBy>
  <cp:lastPrinted>2013-01-21T01:34:24Z</cp:lastPrinted>
  <dcterms:created xsi:type="dcterms:W3CDTF">2001-11-26T05:19:07Z</dcterms:created>
  <dcterms:modified xsi:type="dcterms:W3CDTF">2013-01-21T03:48:04Z</dcterms:modified>
  <cp:category/>
  <cp:version/>
  <cp:contentType/>
  <cp:contentStatus/>
</cp:coreProperties>
</file>